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ocdc1\Shared\Grants\2022\Monroe County\American Rescue Plan Act\"/>
    </mc:Choice>
  </mc:AlternateContent>
  <bookViews>
    <workbookView xWindow="0" yWindow="0" windowWidth="24000" windowHeight="9600"/>
  </bookViews>
  <sheets>
    <sheet name="Budget Proposal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5" l="1"/>
  <c r="C40" i="5" l="1"/>
  <c r="C21" i="5"/>
  <c r="C42" i="5" l="1"/>
  <c r="B40" i="5"/>
  <c r="B21" i="5"/>
  <c r="B42" i="5" l="1"/>
</calcChain>
</file>

<file path=xl/sharedStrings.xml><?xml version="1.0" encoding="utf-8"?>
<sst xmlns="http://schemas.openxmlformats.org/spreadsheetml/2006/main" count="20" uniqueCount="20">
  <si>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</si>
  <si>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</si>
  <si>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</si>
  <si>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</si>
  <si>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</si>
  <si>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</si>
  <si>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</si>
  <si>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</si>
  <si>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</si>
  <si>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</si>
  <si>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Veterans Outreach Center</t>
  </si>
  <si>
    <t>Renovation Costs - Richards House, Homeless Shelter - Male Veterans</t>
  </si>
  <si>
    <t>PantrySoft - Inventory Software for Richards House Food</t>
  </si>
  <si>
    <t xml:space="preserve">Tablets and Internet - for vets when they leave the shelter </t>
  </si>
  <si>
    <t>Behavioral Health Services Staff (NEW) - 1 FTE</t>
  </si>
  <si>
    <t>Overnight Contracted Security Staff (SDVOB) - 2 FTE</t>
  </si>
  <si>
    <t xml:space="preserve">Computers at Richards House </t>
  </si>
  <si>
    <t xml:space="preserve">Transportation - Charging Station </t>
  </si>
  <si>
    <t>Transportation - Electric Scooters</t>
  </si>
  <si>
    <t>Transportation - Electric 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</si>
</sst>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abSelected="1" topLeftCell="A23" zoomScaleNormal="100" workbookViewId="0">
      <selection activeCell="C34" sqref="C34"/>
    </sheetView>
  </sheetViews>
  <sheetFormatPr defaultColWidth="14.44140625" defaultRowHeight="13.2"/>
  <cols>
    <col min="1" max="1" width="58.33203125" style="5" customWidth="1"/>
    <col min="2" max="2" width="17.5546875" style="5" customWidth="1"/>
    <col min="3" max="3" width="19.44140625" style="5" customWidth="1"/>
    <col min="4" max="4" width="29.33203125" style="5" customWidth="1"/>
    <col min="5" max="16384" width="14.44140625" style="5"/>
  </cols>
  <sheetData>
    <row r="1" spans="1:26" ht="38.25" customHeight="1">
      <c r="A1" s="42" t="s">
        <v>6</v>
      </c>
      <c r="B1" s="43"/>
      <c r="C1" s="44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5" t="s">
        <v>4</v>
      </c>
      <c r="B2" s="46"/>
      <c r="C2" s="47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9" t="s">
        <v>10</v>
      </c>
      <c r="B3" s="40"/>
      <c r="C3" s="41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2.8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 t="s">
        <v>14</v>
      </c>
      <c r="B5" s="30">
        <v>45000</v>
      </c>
      <c r="C5" s="31">
        <v>180000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 t="s">
        <v>15</v>
      </c>
      <c r="B6" s="30">
        <v>127750</v>
      </c>
      <c r="C6" s="31">
        <v>511000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/>
      <c r="B7" s="30"/>
      <c r="C7" s="31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/>
      <c r="B8" s="30"/>
      <c r="C8" s="31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/>
      <c r="B9" s="32"/>
      <c r="C9" s="33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/>
      <c r="B10" s="32"/>
      <c r="C10" s="33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32"/>
      <c r="C11" s="33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32"/>
      <c r="C12" s="33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32"/>
      <c r="C13" s="33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32"/>
      <c r="C14" s="33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2"/>
      <c r="C15" s="33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2"/>
      <c r="C16" s="33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2"/>
      <c r="C17" s="33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2"/>
      <c r="C18" s="33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2"/>
      <c r="C19" s="33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6" t="s">
        <v>5</v>
      </c>
      <c r="B20" s="32">
        <f>B5*0.2</f>
        <v>9000</v>
      </c>
      <c r="C20" s="33">
        <v>36000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 t="s">
        <v>0</v>
      </c>
      <c r="B21" s="11">
        <f>SUM(B5:B20)</f>
        <v>181750</v>
      </c>
      <c r="C21" s="22">
        <f>SUM(C5:C20)</f>
        <v>727000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9" t="s">
        <v>11</v>
      </c>
      <c r="B25" s="34">
        <v>1000000</v>
      </c>
      <c r="C25" s="34">
        <v>1000000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9" t="s">
        <v>13</v>
      </c>
      <c r="B26" s="35">
        <v>37500</v>
      </c>
      <c r="C26" s="34">
        <v>150000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9" t="s">
        <v>16</v>
      </c>
      <c r="B27" s="34">
        <v>6000</v>
      </c>
      <c r="C27" s="34">
        <v>6000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9" t="s">
        <v>12</v>
      </c>
      <c r="B28" s="34">
        <v>875</v>
      </c>
      <c r="C28" s="34">
        <v>3500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9" t="s">
        <v>19</v>
      </c>
      <c r="B29" s="34">
        <v>50000</v>
      </c>
      <c r="C29" s="34">
        <v>50000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9" t="s">
        <v>17</v>
      </c>
      <c r="B30" s="34">
        <v>20000</v>
      </c>
      <c r="C30" s="34">
        <v>20000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9" t="s">
        <v>18</v>
      </c>
      <c r="B31" s="34">
        <v>4500</v>
      </c>
      <c r="C31" s="34">
        <v>18000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9"/>
      <c r="B32" s="35"/>
      <c r="C32" s="34"/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9"/>
      <c r="B33" s="35"/>
      <c r="C33" s="34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/>
      <c r="B34" s="34"/>
      <c r="C34" s="34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/>
      <c r="B35" s="34"/>
      <c r="C35" s="34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9"/>
      <c r="B36" s="34"/>
      <c r="C36" s="34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9"/>
      <c r="B37" s="34"/>
      <c r="C37" s="34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/>
      <c r="B38" s="34"/>
      <c r="C38" s="34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/>
      <c r="B39" s="34"/>
      <c r="C39" s="3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36" t="s">
        <v>2</v>
      </c>
      <c r="B40" s="13">
        <f>SUM(B25:B39)</f>
        <v>1118875</v>
      </c>
      <c r="C40" s="24">
        <f>SUM(C25:C39)</f>
        <v>1247500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>
      <c r="A41" s="3"/>
      <c r="B41" s="12"/>
      <c r="C41" s="23"/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36" t="s">
        <v>3</v>
      </c>
      <c r="B42" s="13">
        <f>SUM(B21+B40)</f>
        <v>1300625</v>
      </c>
      <c r="C42" s="24">
        <f>C21+C40</f>
        <v>1974500</v>
      </c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8"/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/>
      <c r="B45" s="10"/>
      <c r="C45" s="10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>
      <c r="A47" s="6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>
      <c r="A48" s="7"/>
      <c r="B48" s="6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7"/>
      <c r="B50" s="6"/>
      <c r="C50" s="6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8"/>
      <c r="B52" s="9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9"/>
      <c r="B53" s="10"/>
      <c r="C53" s="10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9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>
      <c r="A55" s="6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>
      <c r="A56" s="7"/>
      <c r="B56" s="6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7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Laura Stradley</cp:lastModifiedBy>
  <cp:lastPrinted>2022-05-12T21:23:30Z</cp:lastPrinted>
  <dcterms:created xsi:type="dcterms:W3CDTF">2021-06-22T14:27:05Z</dcterms:created>
  <dcterms:modified xsi:type="dcterms:W3CDTF">2022-07-28T10:11:59Z</dcterms:modified>
</cp:coreProperties>
</file>